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amily\Garden\"/>
    </mc:Choice>
  </mc:AlternateContent>
  <xr:revisionPtr revIDLastSave="0" documentId="13_ncr:1_{5A3477AD-2841-46F5-8FF5-E6CA3CEF9BA6}" xr6:coauthVersionLast="47" xr6:coauthVersionMax="47" xr10:uidLastSave="{00000000-0000-0000-0000-000000000000}"/>
  <bookViews>
    <workbookView xWindow="-120" yWindow="-120" windowWidth="38640" windowHeight="21240" activeTab="2" xr2:uid="{A4253F5A-BCA9-4783-865D-158AFD20896D}"/>
  </bookViews>
  <sheets>
    <sheet name="Fertilizer Needed" sheetId="1" r:id="rId1"/>
    <sheet name="Fertilizer Concentrate" sheetId="2" r:id="rId2"/>
    <sheet name="Gallons of Concentrate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" l="1"/>
  <c r="I10" i="3"/>
  <c r="I9" i="3"/>
  <c r="I8" i="3"/>
  <c r="I7" i="3"/>
  <c r="I6" i="3"/>
  <c r="I5" i="3"/>
  <c r="H11" i="2"/>
  <c r="J11" i="2" s="1"/>
  <c r="H10" i="2"/>
  <c r="J10" i="2" s="1"/>
  <c r="H9" i="2"/>
  <c r="J9" i="2" s="1"/>
  <c r="H8" i="2"/>
  <c r="J8" i="2" s="1"/>
  <c r="H7" i="2"/>
  <c r="I7" i="2" s="1"/>
  <c r="H6" i="2"/>
  <c r="I6" i="2" s="1"/>
  <c r="H5" i="2"/>
  <c r="J5" i="2" s="1"/>
  <c r="H9" i="1"/>
  <c r="I9" i="1" s="1"/>
  <c r="H5" i="1"/>
  <c r="I5" i="1" s="1"/>
  <c r="H10" i="1"/>
  <c r="I10" i="1" s="1"/>
  <c r="H11" i="1"/>
  <c r="I11" i="1" s="1"/>
  <c r="H7" i="1"/>
  <c r="I7" i="1" s="1"/>
  <c r="H8" i="1"/>
  <c r="I8" i="1" s="1"/>
  <c r="H6" i="1"/>
  <c r="I6" i="1" s="1"/>
  <c r="J7" i="2" l="1"/>
  <c r="I9" i="2"/>
  <c r="I5" i="2"/>
  <c r="J6" i="2"/>
  <c r="I10" i="2"/>
  <c r="I8" i="2"/>
  <c r="I11" i="2"/>
  <c r="J9" i="1"/>
  <c r="J5" i="1"/>
  <c r="J6" i="1"/>
  <c r="J11" i="1"/>
  <c r="J10" i="1"/>
  <c r="J8" i="1"/>
  <c r="J7" i="1"/>
</calcChain>
</file>

<file path=xl/sharedStrings.xml><?xml version="1.0" encoding="utf-8"?>
<sst xmlns="http://schemas.openxmlformats.org/spreadsheetml/2006/main" count="77" uniqueCount="28">
  <si>
    <t>Nitrogen (N)</t>
  </si>
  <si>
    <t>Phosphorus (P)</t>
  </si>
  <si>
    <t>Potassium (K)</t>
  </si>
  <si>
    <t>Desired N Concentration</t>
  </si>
  <si>
    <t>Injector Ratio</t>
  </si>
  <si>
    <t>Brand</t>
  </si>
  <si>
    <t>Type</t>
  </si>
  <si>
    <t>Jacks</t>
  </si>
  <si>
    <t>Veggie Feed</t>
  </si>
  <si>
    <t>Oz / Gallon</t>
  </si>
  <si>
    <t>Oz / 2.5 Gallon</t>
  </si>
  <si>
    <t>Ounces of fertilizer needed</t>
  </si>
  <si>
    <t>Fertilizer concentration</t>
  </si>
  <si>
    <t>Oz of Fertilizer</t>
  </si>
  <si>
    <t>Miracle Gro</t>
  </si>
  <si>
    <t>All Purpose</t>
  </si>
  <si>
    <t>Tomato</t>
  </si>
  <si>
    <t>Schultz</t>
  </si>
  <si>
    <t>PPM / 5 Gallon</t>
  </si>
  <si>
    <t>PPM / 2.5 Gallon</t>
  </si>
  <si>
    <t>PPM / 1 Gallon</t>
  </si>
  <si>
    <t>Oz / 5 Gallon</t>
  </si>
  <si>
    <t>Miracle Gro Organics</t>
  </si>
  <si>
    <t>Gallons of Concentrate</t>
  </si>
  <si>
    <t>Gallons</t>
  </si>
  <si>
    <t>This sheet will give you the amount of soluble fertilizer needed to give the desired concentration, given the fertilizer analysis (NPK), desired concentration, and injector ratio.</t>
  </si>
  <si>
    <t>This sheet will give you the concentration of fertilization for a given quantity of concentrate, with inputs of fertilizer analysis (NPK), ounces of fertilizer added, and injector ratio.  Concentrations given for 1, 2 1/2, and 5 gallon containers.</t>
  </si>
  <si>
    <t>This sheet gives the number of gallons of fertilizer concentrate, given the fertilizer analysis (NPK), ounces of fertilizer, desired concentration, and injector ratio.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</si>
</sst>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???/???"/>
    <numFmt numFmtId="165" formatCode="#\ ?/4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1"/>
    <xf numFmtId="1" fontId="0" fillId="0" borderId="0" xfId="0" applyNumberFormat="1"/>
    <xf numFmtId="1" fontId="1" fillId="0" borderId="0" xfId="0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1" fontId="4" fillId="3" borderId="2" xfId="3" applyNumberFormat="1"/>
    <xf numFmtId="0" fontId="3" fillId="2" borderId="1" xfId="2"/>
    <xf numFmtId="164" fontId="3" fillId="2" borderId="1" xfId="2" applyNumberFormat="1"/>
    <xf numFmtId="165" fontId="4" fillId="3" borderId="2" xfId="3" applyNumberFormat="1"/>
  </cellXfs>
  <cellStyles count="4">
    <cellStyle name="Hyperlink" xfId="1" builtinId="8"/>
    <cellStyle name="Input" xfId="2" builtinId="20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2" name="AutoShape 1" descr="Image">
          <a:extLst>
            <a:ext uri="{FF2B5EF4-FFF2-40B4-BE49-F238E27FC236}">
              <a16:creationId xmlns:a16="http://schemas.microsoft.com/office/drawing/2014/main" id="{3960F9E3-D634-4920-A6CC-7E6E1379C3A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3" name="AutoShape 2" descr="Image">
          <a:extLst>
            <a:ext uri="{FF2B5EF4-FFF2-40B4-BE49-F238E27FC236}">
              <a16:creationId xmlns:a16="http://schemas.microsoft.com/office/drawing/2014/main" id="{0D7BEB24-48B7-419E-B7C7-6660DAB42FB9}"/>
            </a:ext>
          </a:extLst>
        </xdr:cNvPr>
        <xdr:cNvSpPr>
          <a:spLocks noChangeAspect="1" noChangeArrowheads="1"/>
        </xdr:cNvSpPr>
      </xdr:nvSpPr>
      <xdr:spPr bwMode="auto">
        <a:xfrm>
          <a:off x="2524125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2" name="AutoShape 1" descr="Image">
          <a:extLst>
            <a:ext uri="{FF2B5EF4-FFF2-40B4-BE49-F238E27FC236}">
              <a16:creationId xmlns:a16="http://schemas.microsoft.com/office/drawing/2014/main" id="{87F88E7E-2244-4F4D-A67A-C77C8F8AF8AA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3" name="AutoShape 2" descr="Image">
          <a:extLst>
            <a:ext uri="{FF2B5EF4-FFF2-40B4-BE49-F238E27FC236}">
              <a16:creationId xmlns:a16="http://schemas.microsoft.com/office/drawing/2014/main" id="{C9273131-E225-4393-9786-1244B7E0F938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iraclegro.com/en-us/shop/organics/miracle-gro-performance-organics-all-purpose-plant-nutrition/3003301.html" TargetMode="External"/><Relationship Id="rId7" Type="http://schemas.openxmlformats.org/officeDocument/2006/relationships/hyperlink" Target="https://www.schultz.com/Products/Plant-Food/Tomato-Veg-Water-Soluble.aspx" TargetMode="External"/><Relationship Id="rId2" Type="http://schemas.openxmlformats.org/officeDocument/2006/relationships/hyperlink" Target="https://www.jrpeters.com/online-store/Tomato-FeED-12-15-30-p184828904" TargetMode="External"/><Relationship Id="rId1" Type="http://schemas.openxmlformats.org/officeDocument/2006/relationships/hyperlink" Target="https://www.jrpeters.com/online-store/All-Purpose-20-20-20-p184948020" TargetMode="External"/><Relationship Id="rId6" Type="http://schemas.openxmlformats.org/officeDocument/2006/relationships/hyperlink" Target="https://www.schultz.com/Products/Plant-Food/All-Purpose-Water-Soluble.aspx" TargetMode="External"/><Relationship Id="rId5" Type="http://schemas.openxmlformats.org/officeDocument/2006/relationships/hyperlink" Target="https://miraclegro.com/en-us/shop/plant-food/miracle-gro-water-soluble-tomato-plant-food/1000422.html" TargetMode="External"/><Relationship Id="rId4" Type="http://schemas.openxmlformats.org/officeDocument/2006/relationships/hyperlink" Target="https://miraclegro.com/en-us/shop/plant-food/miracle-gro-water-soluble-all-purpose-plant-food/2000283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miraclegro.com/en-us/shop/organics/miracle-gro-performance-organics-all-purpose-plant-nutrition/3003301.html" TargetMode="External"/><Relationship Id="rId7" Type="http://schemas.openxmlformats.org/officeDocument/2006/relationships/hyperlink" Target="https://www.schultz.com/Products/Plant-Food/Tomato-Veg-Water-Soluble.aspx" TargetMode="External"/><Relationship Id="rId2" Type="http://schemas.openxmlformats.org/officeDocument/2006/relationships/hyperlink" Target="https://www.jrpeters.com/online-store/Tomato-FeED-12-15-30-p184828904" TargetMode="External"/><Relationship Id="rId1" Type="http://schemas.openxmlformats.org/officeDocument/2006/relationships/hyperlink" Target="https://www.jrpeters.com/online-store/All-Purpose-20-20-20-p184948020" TargetMode="External"/><Relationship Id="rId6" Type="http://schemas.openxmlformats.org/officeDocument/2006/relationships/hyperlink" Target="https://www.schultz.com/Products/Plant-Food/All-Purpose-Water-Soluble.aspx" TargetMode="External"/><Relationship Id="rId5" Type="http://schemas.openxmlformats.org/officeDocument/2006/relationships/hyperlink" Target="https://miraclegro.com/en-us/shop/plant-food/miracle-gro-water-soluble-tomato-plant-food/1000422.html" TargetMode="External"/><Relationship Id="rId4" Type="http://schemas.openxmlformats.org/officeDocument/2006/relationships/hyperlink" Target="https://miraclegro.com/en-us/shop/plant-food/miracle-gro-water-soluble-all-purpose-plant-food/2000283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miraclegro.com/en-us/shop/organics/miracle-gro-performance-organics-all-purpose-plant-nutrition/3003301.html" TargetMode="External"/><Relationship Id="rId7" Type="http://schemas.openxmlformats.org/officeDocument/2006/relationships/hyperlink" Target="https://www.schultz.com/Products/Plant-Food/Tomato-Veg-Water-Soluble.aspx" TargetMode="External"/><Relationship Id="rId2" Type="http://schemas.openxmlformats.org/officeDocument/2006/relationships/hyperlink" Target="https://www.jrpeters.com/online-store/Tomato-FeED-12-15-30-p184828904" TargetMode="External"/><Relationship Id="rId1" Type="http://schemas.openxmlformats.org/officeDocument/2006/relationships/hyperlink" Target="https://www.jrpeters.com/online-store/All-Purpose-20-20-20-p184948020" TargetMode="External"/><Relationship Id="rId6" Type="http://schemas.openxmlformats.org/officeDocument/2006/relationships/hyperlink" Target="https://www.schultz.com/Products/Plant-Food/All-Purpose-Water-Soluble.aspx" TargetMode="External"/><Relationship Id="rId5" Type="http://schemas.openxmlformats.org/officeDocument/2006/relationships/hyperlink" Target="https://miraclegro.com/en-us/shop/plant-food/miracle-gro-water-soluble-tomato-plant-food/1000422.html" TargetMode="External"/><Relationship Id="rId4" Type="http://schemas.openxmlformats.org/officeDocument/2006/relationships/hyperlink" Target="https://miraclegro.com/en-us/shop/plant-food/miracle-gro-water-soluble-all-purpose-plant-food/200028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D345-BEB3-43D7-BFC9-DB61DAEADABE}">
  <dimension ref="A1:K41"/>
  <sheetViews>
    <sheetView workbookViewId="0">
      <selection activeCell="H4" sqref="H4:J11"/>
    </sheetView>
  </sheetViews>
  <sheetFormatPr defaultRowHeight="15" x14ac:dyDescent="0.25"/>
  <cols>
    <col min="1" max="1" width="25.85546875" bestFit="1" customWidth="1"/>
    <col min="2" max="2" width="12" bestFit="1" customWidth="1"/>
    <col min="3" max="3" width="12.140625" bestFit="1" customWidth="1"/>
    <col min="4" max="4" width="14.5703125" bestFit="1" customWidth="1"/>
    <col min="5" max="5" width="13.28515625" bestFit="1" customWidth="1"/>
    <col min="6" max="6" width="23.140625" bestFit="1" customWidth="1"/>
    <col min="7" max="7" width="12.85546875" style="1" bestFit="1" customWidth="1"/>
    <col min="8" max="8" width="10.85546875" style="5" bestFit="1" customWidth="1"/>
    <col min="9" max="9" width="14" style="5" bestFit="1" customWidth="1"/>
    <col min="10" max="10" width="12.28515625" style="5" bestFit="1" customWidth="1"/>
  </cols>
  <sheetData>
    <row r="1" spans="1:10" s="2" customFormat="1" x14ac:dyDescent="0.25">
      <c r="A1" s="2" t="s">
        <v>11</v>
      </c>
      <c r="G1" s="3"/>
      <c r="H1" s="5"/>
      <c r="I1" s="5"/>
      <c r="J1" s="5"/>
    </row>
    <row r="2" spans="1:10" x14ac:dyDescent="0.2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s="2" customFormat="1" x14ac:dyDescent="0.25">
      <c r="A4" s="2" t="s">
        <v>5</v>
      </c>
      <c r="B4" s="2" t="s">
        <v>6</v>
      </c>
      <c r="C4" s="10" t="s">
        <v>0</v>
      </c>
      <c r="D4" s="10" t="s">
        <v>1</v>
      </c>
      <c r="E4" s="10" t="s">
        <v>2</v>
      </c>
      <c r="F4" s="10" t="s">
        <v>3</v>
      </c>
      <c r="G4" s="11" t="s">
        <v>4</v>
      </c>
      <c r="H4" s="9" t="s">
        <v>9</v>
      </c>
      <c r="I4" s="9" t="s">
        <v>10</v>
      </c>
      <c r="J4" s="9" t="s">
        <v>21</v>
      </c>
    </row>
    <row r="5" spans="1:10" x14ac:dyDescent="0.25">
      <c r="A5" t="s">
        <v>7</v>
      </c>
      <c r="B5" s="4" t="s">
        <v>15</v>
      </c>
      <c r="C5" s="10">
        <v>20</v>
      </c>
      <c r="D5" s="10">
        <v>20</v>
      </c>
      <c r="E5" s="10">
        <v>20</v>
      </c>
      <c r="F5" s="10">
        <v>100</v>
      </c>
      <c r="G5" s="11">
        <v>0.01</v>
      </c>
      <c r="H5" s="9">
        <f>F5/(C5*G5*75)</f>
        <v>6.666666666666667</v>
      </c>
      <c r="I5" s="9">
        <f>H5*2.5</f>
        <v>16.666666666666668</v>
      </c>
      <c r="J5" s="9">
        <f>H5*5</f>
        <v>33.333333333333336</v>
      </c>
    </row>
    <row r="6" spans="1:10" x14ac:dyDescent="0.25">
      <c r="A6" t="s">
        <v>7</v>
      </c>
      <c r="B6" s="4" t="s">
        <v>8</v>
      </c>
      <c r="C6" s="10">
        <v>12</v>
      </c>
      <c r="D6" s="10">
        <v>15</v>
      </c>
      <c r="E6" s="10">
        <v>30</v>
      </c>
      <c r="F6" s="10">
        <v>100</v>
      </c>
      <c r="G6" s="11">
        <v>0.01</v>
      </c>
      <c r="H6" s="9">
        <f>F6/(C6*G6*75)</f>
        <v>11.111111111111111</v>
      </c>
      <c r="I6" s="9">
        <f>H6*2.5</f>
        <v>27.777777777777779</v>
      </c>
      <c r="J6" s="9">
        <f>H6*5</f>
        <v>55.555555555555557</v>
      </c>
    </row>
    <row r="7" spans="1:10" x14ac:dyDescent="0.25">
      <c r="A7" t="s">
        <v>14</v>
      </c>
      <c r="B7" s="4" t="s">
        <v>15</v>
      </c>
      <c r="C7" s="10">
        <v>24</v>
      </c>
      <c r="D7" s="10">
        <v>8</v>
      </c>
      <c r="E7" s="10">
        <v>16</v>
      </c>
      <c r="F7" s="10">
        <v>100</v>
      </c>
      <c r="G7" s="11">
        <v>0.01</v>
      </c>
      <c r="H7" s="9">
        <f t="shared" ref="H7:H9" si="0">F7/(C7*G7*75)</f>
        <v>5.5555555555555554</v>
      </c>
      <c r="I7" s="9">
        <f t="shared" ref="I7:I11" si="1">H7*2.5</f>
        <v>13.888888888888889</v>
      </c>
      <c r="J7" s="9">
        <f t="shared" ref="J7:J11" si="2">H7*5</f>
        <v>27.777777777777779</v>
      </c>
    </row>
    <row r="8" spans="1:10" x14ac:dyDescent="0.25">
      <c r="A8" t="s">
        <v>14</v>
      </c>
      <c r="B8" s="4" t="s">
        <v>16</v>
      </c>
      <c r="C8" s="10">
        <v>18</v>
      </c>
      <c r="D8" s="10">
        <v>18</v>
      </c>
      <c r="E8" s="10">
        <v>21</v>
      </c>
      <c r="F8" s="10">
        <v>100</v>
      </c>
      <c r="G8" s="11">
        <v>0.01</v>
      </c>
      <c r="H8" s="9">
        <f t="shared" si="0"/>
        <v>7.4074074074074074</v>
      </c>
      <c r="I8" s="9">
        <f t="shared" si="1"/>
        <v>18.518518518518519</v>
      </c>
      <c r="J8" s="9">
        <f t="shared" si="2"/>
        <v>37.037037037037038</v>
      </c>
    </row>
    <row r="9" spans="1:10" x14ac:dyDescent="0.25">
      <c r="A9" t="s">
        <v>22</v>
      </c>
      <c r="B9" s="4" t="s">
        <v>15</v>
      </c>
      <c r="C9" s="10">
        <v>11</v>
      </c>
      <c r="D9" s="10">
        <v>3</v>
      </c>
      <c r="E9" s="10">
        <v>8</v>
      </c>
      <c r="F9" s="10">
        <v>100</v>
      </c>
      <c r="G9" s="11">
        <v>0.01</v>
      </c>
      <c r="H9" s="9">
        <f t="shared" si="0"/>
        <v>12.121212121212121</v>
      </c>
      <c r="I9" s="9">
        <f t="shared" si="1"/>
        <v>30.303030303030305</v>
      </c>
      <c r="J9" s="9">
        <f t="shared" si="2"/>
        <v>60.606060606060609</v>
      </c>
    </row>
    <row r="10" spans="1:10" x14ac:dyDescent="0.25">
      <c r="A10" t="s">
        <v>17</v>
      </c>
      <c r="B10" s="4" t="s">
        <v>15</v>
      </c>
      <c r="C10" s="10">
        <v>20</v>
      </c>
      <c r="D10" s="10">
        <v>20</v>
      </c>
      <c r="E10" s="10">
        <v>20</v>
      </c>
      <c r="F10" s="10">
        <v>100</v>
      </c>
      <c r="G10" s="11">
        <v>0.01</v>
      </c>
      <c r="H10" s="9">
        <f t="shared" ref="H10:H11" si="3">F10/(C10*G10*75)</f>
        <v>6.666666666666667</v>
      </c>
      <c r="I10" s="9">
        <f t="shared" si="1"/>
        <v>16.666666666666668</v>
      </c>
      <c r="J10" s="9">
        <f t="shared" si="2"/>
        <v>33.333333333333336</v>
      </c>
    </row>
    <row r="11" spans="1:10" x14ac:dyDescent="0.25">
      <c r="A11" t="s">
        <v>17</v>
      </c>
      <c r="B11" s="4" t="s">
        <v>16</v>
      </c>
      <c r="C11" s="10">
        <v>17</v>
      </c>
      <c r="D11" s="10">
        <v>18</v>
      </c>
      <c r="E11" s="10">
        <v>28</v>
      </c>
      <c r="F11" s="10">
        <v>100</v>
      </c>
      <c r="G11" s="11">
        <v>0.01</v>
      </c>
      <c r="H11" s="9">
        <f t="shared" si="3"/>
        <v>7.8431372549019596</v>
      </c>
      <c r="I11" s="9">
        <f t="shared" si="1"/>
        <v>19.6078431372549</v>
      </c>
      <c r="J11" s="9">
        <f t="shared" si="2"/>
        <v>39.2156862745098</v>
      </c>
    </row>
    <row r="18" s="2" customFormat="1" x14ac:dyDescent="0.25"/>
    <row r="19" s="2" customFormat="1" x14ac:dyDescent="0.25"/>
    <row r="34" spans="10:11" s="2" customFormat="1" x14ac:dyDescent="0.25">
      <c r="J34" s="6"/>
      <c r="K34" s="6"/>
    </row>
    <row r="35" spans="10:11" x14ac:dyDescent="0.25">
      <c r="K35" s="5"/>
    </row>
    <row r="36" spans="10:11" x14ac:dyDescent="0.25">
      <c r="K36" s="5"/>
    </row>
    <row r="37" spans="10:11" x14ac:dyDescent="0.25">
      <c r="K37" s="5"/>
    </row>
    <row r="38" spans="10:11" x14ac:dyDescent="0.25">
      <c r="K38" s="5"/>
    </row>
    <row r="39" spans="10:11" x14ac:dyDescent="0.25">
      <c r="K39" s="5"/>
    </row>
    <row r="40" spans="10:11" x14ac:dyDescent="0.25">
      <c r="K40" s="5"/>
    </row>
    <row r="41" spans="10:11" x14ac:dyDescent="0.25">
      <c r="K41" s="5"/>
    </row>
  </sheetData>
  <mergeCells count="1">
    <mergeCell ref="A2:J2"/>
  </mergeCells>
  <hyperlinks>
    <hyperlink ref="B5" r:id="rId1" xr:uid="{C86E81AA-53CA-42ED-B704-A5CC7241ED79}"/>
    <hyperlink ref="B6" r:id="rId2" xr:uid="{2890D991-A4C5-41A2-A673-FA0F7CD1110F}"/>
    <hyperlink ref="B9" r:id="rId3" xr:uid="{A825F89F-20D5-42F4-BAD5-11C6498FEBE6}"/>
    <hyperlink ref="B7" r:id="rId4" xr:uid="{8B29010A-435A-41D3-B0DD-34B18015D22D}"/>
    <hyperlink ref="B8" r:id="rId5" xr:uid="{F9F7173F-9862-4922-85BB-3965F9D93EBA}"/>
    <hyperlink ref="B10" r:id="rId6" xr:uid="{5D602BC8-2814-4E28-91E9-94EB35B19A11}"/>
    <hyperlink ref="B11" r:id="rId7" xr:uid="{07E1AC0F-4535-472A-99C6-A4CA847D9D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B2B0-C17F-4258-9AAE-FA3870740912}">
  <dimension ref="A1:J11"/>
  <sheetViews>
    <sheetView workbookViewId="0">
      <selection activeCell="A12" sqref="A12"/>
    </sheetView>
  </sheetViews>
  <sheetFormatPr defaultRowHeight="15" x14ac:dyDescent="0.25"/>
  <cols>
    <col min="1" max="1" width="22.140625" bestFit="1" customWidth="1"/>
    <col min="2" max="2" width="12" bestFit="1" customWidth="1"/>
    <col min="3" max="3" width="12.140625" bestFit="1" customWidth="1"/>
    <col min="4" max="4" width="14.5703125" bestFit="1" customWidth="1"/>
    <col min="5" max="5" width="13.28515625" bestFit="1" customWidth="1"/>
    <col min="6" max="6" width="14.140625" bestFit="1" customWidth="1"/>
    <col min="7" max="7" width="12.85546875" bestFit="1" customWidth="1"/>
    <col min="8" max="8" width="14.28515625" bestFit="1" customWidth="1"/>
    <col min="9" max="9" width="15.85546875" bestFit="1" customWidth="1"/>
    <col min="10" max="10" width="14.28515625" bestFit="1" customWidth="1"/>
  </cols>
  <sheetData>
    <row r="1" spans="1:10" x14ac:dyDescent="0.25">
      <c r="A1" s="2" t="s">
        <v>12</v>
      </c>
      <c r="B1" s="2"/>
      <c r="C1" s="2"/>
      <c r="D1" s="2"/>
      <c r="E1" s="2"/>
      <c r="F1" s="2"/>
      <c r="G1" s="3"/>
      <c r="H1" s="5"/>
      <c r="I1" s="5"/>
      <c r="J1" s="5"/>
    </row>
    <row r="2" spans="1:10" ht="30" customHeight="1" x14ac:dyDescent="0.25">
      <c r="A2" s="8" t="s">
        <v>26</v>
      </c>
      <c r="B2" s="8"/>
      <c r="C2" s="8"/>
      <c r="D2" s="8"/>
      <c r="E2" s="8"/>
      <c r="F2" s="8"/>
      <c r="G2" s="8"/>
      <c r="H2" s="8"/>
      <c r="I2" s="8"/>
      <c r="J2" s="8"/>
    </row>
    <row r="4" spans="1:10" x14ac:dyDescent="0.25">
      <c r="A4" s="2" t="s">
        <v>5</v>
      </c>
      <c r="B4" s="2" t="s">
        <v>6</v>
      </c>
      <c r="C4" s="10" t="s">
        <v>0</v>
      </c>
      <c r="D4" s="10" t="s">
        <v>1</v>
      </c>
      <c r="E4" s="10" t="s">
        <v>2</v>
      </c>
      <c r="F4" s="10" t="s">
        <v>13</v>
      </c>
      <c r="G4" s="11" t="s">
        <v>4</v>
      </c>
      <c r="H4" s="9" t="s">
        <v>20</v>
      </c>
      <c r="I4" s="9" t="s">
        <v>19</v>
      </c>
      <c r="J4" s="9" t="s">
        <v>18</v>
      </c>
    </row>
    <row r="5" spans="1:10" x14ac:dyDescent="0.25">
      <c r="A5" t="s">
        <v>7</v>
      </c>
      <c r="B5" s="4" t="s">
        <v>15</v>
      </c>
      <c r="C5" s="10">
        <v>20</v>
      </c>
      <c r="D5" s="10">
        <v>20</v>
      </c>
      <c r="E5" s="10">
        <v>20</v>
      </c>
      <c r="F5" s="10">
        <v>24</v>
      </c>
      <c r="G5" s="11">
        <v>0.01</v>
      </c>
      <c r="H5" s="9">
        <f t="shared" ref="H5:H11" si="0">F5*C5*75*G5</f>
        <v>360</v>
      </c>
      <c r="I5" s="9">
        <f t="shared" ref="I5:I11" si="1">H5/2.5</f>
        <v>144</v>
      </c>
      <c r="J5" s="9">
        <f t="shared" ref="J5:J11" si="2">H5/5</f>
        <v>72</v>
      </c>
    </row>
    <row r="6" spans="1:10" x14ac:dyDescent="0.25">
      <c r="A6" t="s">
        <v>7</v>
      </c>
      <c r="B6" s="4" t="s">
        <v>8</v>
      </c>
      <c r="C6" s="10">
        <v>12</v>
      </c>
      <c r="D6" s="10">
        <v>15</v>
      </c>
      <c r="E6" s="10">
        <v>30</v>
      </c>
      <c r="F6" s="10">
        <v>24</v>
      </c>
      <c r="G6" s="11">
        <v>0.02</v>
      </c>
      <c r="H6" s="9">
        <f t="shared" si="0"/>
        <v>432</v>
      </c>
      <c r="I6" s="9">
        <f t="shared" si="1"/>
        <v>172.8</v>
      </c>
      <c r="J6" s="9">
        <f t="shared" si="2"/>
        <v>86.4</v>
      </c>
    </row>
    <row r="7" spans="1:10" x14ac:dyDescent="0.25">
      <c r="A7" t="s">
        <v>14</v>
      </c>
      <c r="B7" s="4" t="s">
        <v>15</v>
      </c>
      <c r="C7" s="10">
        <v>24</v>
      </c>
      <c r="D7" s="10">
        <v>8</v>
      </c>
      <c r="E7" s="10">
        <v>16</v>
      </c>
      <c r="F7" s="10">
        <v>24</v>
      </c>
      <c r="G7" s="11">
        <v>0.01</v>
      </c>
      <c r="H7" s="9">
        <f t="shared" si="0"/>
        <v>432</v>
      </c>
      <c r="I7" s="9">
        <f t="shared" si="1"/>
        <v>172.8</v>
      </c>
      <c r="J7" s="9">
        <f t="shared" si="2"/>
        <v>86.4</v>
      </c>
    </row>
    <row r="8" spans="1:10" x14ac:dyDescent="0.25">
      <c r="A8" t="s">
        <v>14</v>
      </c>
      <c r="B8" s="4" t="s">
        <v>16</v>
      </c>
      <c r="C8" s="10">
        <v>18</v>
      </c>
      <c r="D8" s="10">
        <v>18</v>
      </c>
      <c r="E8" s="10">
        <v>21</v>
      </c>
      <c r="F8" s="10">
        <v>24</v>
      </c>
      <c r="G8" s="11">
        <v>0.01</v>
      </c>
      <c r="H8" s="9">
        <f t="shared" si="0"/>
        <v>324</v>
      </c>
      <c r="I8" s="9">
        <f t="shared" si="1"/>
        <v>129.6</v>
      </c>
      <c r="J8" s="9">
        <f t="shared" si="2"/>
        <v>64.8</v>
      </c>
    </row>
    <row r="9" spans="1:10" x14ac:dyDescent="0.25">
      <c r="A9" t="s">
        <v>22</v>
      </c>
      <c r="B9" s="4" t="s">
        <v>15</v>
      </c>
      <c r="C9" s="10">
        <v>11</v>
      </c>
      <c r="D9" s="10">
        <v>3</v>
      </c>
      <c r="E9" s="10">
        <v>8</v>
      </c>
      <c r="F9" s="10">
        <v>16</v>
      </c>
      <c r="G9" s="11">
        <v>0.01</v>
      </c>
      <c r="H9" s="9">
        <f t="shared" si="0"/>
        <v>132</v>
      </c>
      <c r="I9" s="9">
        <f t="shared" si="1"/>
        <v>52.8</v>
      </c>
      <c r="J9" s="9">
        <f t="shared" si="2"/>
        <v>26.4</v>
      </c>
    </row>
    <row r="10" spans="1:10" x14ac:dyDescent="0.25">
      <c r="A10" t="s">
        <v>17</v>
      </c>
      <c r="B10" s="4" t="s">
        <v>15</v>
      </c>
      <c r="C10" s="10">
        <v>20</v>
      </c>
      <c r="D10" s="10">
        <v>20</v>
      </c>
      <c r="E10" s="10">
        <v>20</v>
      </c>
      <c r="F10" s="10">
        <v>24</v>
      </c>
      <c r="G10" s="11">
        <v>0.01</v>
      </c>
      <c r="H10" s="9">
        <f t="shared" si="0"/>
        <v>360</v>
      </c>
      <c r="I10" s="9">
        <f t="shared" si="1"/>
        <v>144</v>
      </c>
      <c r="J10" s="9">
        <f t="shared" si="2"/>
        <v>72</v>
      </c>
    </row>
    <row r="11" spans="1:10" x14ac:dyDescent="0.25">
      <c r="A11" t="s">
        <v>17</v>
      </c>
      <c r="B11" s="4" t="s">
        <v>16</v>
      </c>
      <c r="C11" s="10">
        <v>17</v>
      </c>
      <c r="D11" s="10">
        <v>18</v>
      </c>
      <c r="E11" s="10">
        <v>28</v>
      </c>
      <c r="F11" s="10">
        <v>24</v>
      </c>
      <c r="G11" s="11">
        <v>0.01</v>
      </c>
      <c r="H11" s="9">
        <f t="shared" si="0"/>
        <v>306</v>
      </c>
      <c r="I11" s="9">
        <f t="shared" si="1"/>
        <v>122.4</v>
      </c>
      <c r="J11" s="9">
        <f t="shared" si="2"/>
        <v>61.2</v>
      </c>
    </row>
  </sheetData>
  <mergeCells count="1">
    <mergeCell ref="A2:J2"/>
  </mergeCells>
  <hyperlinks>
    <hyperlink ref="B5" r:id="rId1" xr:uid="{BD456DF2-930C-4CDA-ADE2-42B575A0F26C}"/>
    <hyperlink ref="B6" r:id="rId2" xr:uid="{75DBC599-7560-4D5C-88BA-C5BA5E741B9C}"/>
    <hyperlink ref="B9" r:id="rId3" xr:uid="{2389CD08-F76D-4209-BBD1-F95CBA55AC63}"/>
    <hyperlink ref="B7" r:id="rId4" xr:uid="{02089185-BB8D-43BE-9E65-38611B47C3AD}"/>
    <hyperlink ref="B8" r:id="rId5" xr:uid="{860D7331-7ABD-40C8-AF60-759DFE6E932D}"/>
    <hyperlink ref="B10" r:id="rId6" xr:uid="{A0728B88-3D0E-4179-A774-3215E507EA73}"/>
    <hyperlink ref="B11" r:id="rId7" xr:uid="{84B02101-F552-46B8-BB26-3E02009FFDC6}"/>
  </hyperlinks>
  <pageMargins left="0.7" right="0.7" top="0.75" bottom="0.75" header="0.3" footer="0.3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A3393-21D1-4423-A473-1227BEE6D2A6}">
  <dimension ref="A1:I11"/>
  <sheetViews>
    <sheetView tabSelected="1" workbookViewId="0">
      <selection activeCell="A4" sqref="A4"/>
    </sheetView>
  </sheetViews>
  <sheetFormatPr defaultRowHeight="15" x14ac:dyDescent="0.25"/>
  <cols>
    <col min="1" max="1" width="21.7109375" bestFit="1" customWidth="1"/>
    <col min="2" max="2" width="12" bestFit="1" customWidth="1"/>
    <col min="3" max="3" width="12.140625" bestFit="1" customWidth="1"/>
    <col min="4" max="4" width="14.5703125" bestFit="1" customWidth="1"/>
    <col min="5" max="5" width="13.28515625" bestFit="1" customWidth="1"/>
    <col min="6" max="6" width="14.140625" bestFit="1" customWidth="1"/>
    <col min="7" max="7" width="23.140625" bestFit="1" customWidth="1"/>
    <col min="8" max="8" width="12.85546875" bestFit="1" customWidth="1"/>
    <col min="9" max="9" width="7.7109375" bestFit="1" customWidth="1"/>
  </cols>
  <sheetData>
    <row r="1" spans="1:9" x14ac:dyDescent="0.25">
      <c r="A1" s="2" t="s">
        <v>23</v>
      </c>
      <c r="B1" s="2"/>
      <c r="C1" s="2"/>
      <c r="D1" s="2"/>
      <c r="E1" s="2"/>
      <c r="F1" s="2"/>
      <c r="G1" s="3"/>
      <c r="H1" s="5"/>
      <c r="I1" s="5"/>
    </row>
    <row r="2" spans="1:9" ht="30" customHeight="1" x14ac:dyDescent="0.25">
      <c r="A2" s="8" t="s">
        <v>27</v>
      </c>
      <c r="B2" s="8"/>
      <c r="C2" s="8"/>
      <c r="D2" s="8"/>
      <c r="E2" s="8"/>
      <c r="F2" s="8"/>
      <c r="G2" s="8"/>
      <c r="H2" s="8"/>
      <c r="I2" s="8"/>
    </row>
    <row r="4" spans="1:9" x14ac:dyDescent="0.25">
      <c r="A4" s="2" t="s">
        <v>5</v>
      </c>
      <c r="B4" s="2" t="s">
        <v>6</v>
      </c>
      <c r="C4" s="10" t="s">
        <v>0</v>
      </c>
      <c r="D4" s="10" t="s">
        <v>1</v>
      </c>
      <c r="E4" s="10" t="s">
        <v>2</v>
      </c>
      <c r="F4" s="10" t="s">
        <v>13</v>
      </c>
      <c r="G4" s="10" t="s">
        <v>3</v>
      </c>
      <c r="H4" s="11" t="s">
        <v>4</v>
      </c>
      <c r="I4" s="12" t="s">
        <v>24</v>
      </c>
    </row>
    <row r="5" spans="1:9" x14ac:dyDescent="0.25">
      <c r="A5" t="s">
        <v>7</v>
      </c>
      <c r="B5" s="4" t="s">
        <v>15</v>
      </c>
      <c r="C5" s="10">
        <v>20</v>
      </c>
      <c r="D5" s="10">
        <v>20</v>
      </c>
      <c r="E5" s="10">
        <v>20</v>
      </c>
      <c r="F5" s="10">
        <v>24</v>
      </c>
      <c r="G5" s="10">
        <v>100</v>
      </c>
      <c r="H5" s="11">
        <v>0.01</v>
      </c>
      <c r="I5" s="12">
        <f t="shared" ref="I5:I11" si="0">C5*F5*H5*75/G5</f>
        <v>3.6</v>
      </c>
    </row>
    <row r="6" spans="1:9" x14ac:dyDescent="0.25">
      <c r="A6" t="s">
        <v>7</v>
      </c>
      <c r="B6" s="4" t="s">
        <v>8</v>
      </c>
      <c r="C6" s="10">
        <v>12</v>
      </c>
      <c r="D6" s="10">
        <v>15</v>
      </c>
      <c r="E6" s="10">
        <v>30</v>
      </c>
      <c r="F6" s="10">
        <v>24</v>
      </c>
      <c r="G6" s="10">
        <v>100</v>
      </c>
      <c r="H6" s="11">
        <v>0.01</v>
      </c>
      <c r="I6" s="12">
        <f t="shared" si="0"/>
        <v>2.16</v>
      </c>
    </row>
    <row r="7" spans="1:9" x14ac:dyDescent="0.25">
      <c r="A7" t="s">
        <v>14</v>
      </c>
      <c r="B7" s="4" t="s">
        <v>15</v>
      </c>
      <c r="C7" s="10">
        <v>24</v>
      </c>
      <c r="D7" s="10">
        <v>8</v>
      </c>
      <c r="E7" s="10">
        <v>16</v>
      </c>
      <c r="F7" s="10">
        <v>24</v>
      </c>
      <c r="G7" s="10">
        <v>100</v>
      </c>
      <c r="H7" s="11">
        <v>0.01</v>
      </c>
      <c r="I7" s="12">
        <f t="shared" si="0"/>
        <v>4.32</v>
      </c>
    </row>
    <row r="8" spans="1:9" x14ac:dyDescent="0.25">
      <c r="A8" t="s">
        <v>14</v>
      </c>
      <c r="B8" s="4" t="s">
        <v>16</v>
      </c>
      <c r="C8" s="10">
        <v>18</v>
      </c>
      <c r="D8" s="10">
        <v>18</v>
      </c>
      <c r="E8" s="10">
        <v>21</v>
      </c>
      <c r="F8" s="10">
        <v>24</v>
      </c>
      <c r="G8" s="10">
        <v>100</v>
      </c>
      <c r="H8" s="11">
        <v>0.01</v>
      </c>
      <c r="I8" s="12">
        <f t="shared" si="0"/>
        <v>3.24</v>
      </c>
    </row>
    <row r="9" spans="1:9" x14ac:dyDescent="0.25">
      <c r="A9" t="s">
        <v>22</v>
      </c>
      <c r="B9" s="4" t="s">
        <v>15</v>
      </c>
      <c r="C9" s="10">
        <v>11</v>
      </c>
      <c r="D9" s="10">
        <v>3</v>
      </c>
      <c r="E9" s="10">
        <v>8</v>
      </c>
      <c r="F9" s="10">
        <v>16</v>
      </c>
      <c r="G9" s="10">
        <v>100</v>
      </c>
      <c r="H9" s="11">
        <v>0.01</v>
      </c>
      <c r="I9" s="12">
        <f t="shared" si="0"/>
        <v>1.32</v>
      </c>
    </row>
    <row r="10" spans="1:9" x14ac:dyDescent="0.25">
      <c r="A10" t="s">
        <v>17</v>
      </c>
      <c r="B10" s="4" t="s">
        <v>15</v>
      </c>
      <c r="C10" s="10">
        <v>20</v>
      </c>
      <c r="D10" s="10">
        <v>20</v>
      </c>
      <c r="E10" s="10">
        <v>20</v>
      </c>
      <c r="F10" s="10">
        <v>24</v>
      </c>
      <c r="G10" s="10">
        <v>100</v>
      </c>
      <c r="H10" s="11">
        <v>0.01</v>
      </c>
      <c r="I10" s="12">
        <f t="shared" si="0"/>
        <v>3.6</v>
      </c>
    </row>
    <row r="11" spans="1:9" x14ac:dyDescent="0.25">
      <c r="A11" t="s">
        <v>17</v>
      </c>
      <c r="B11" s="4" t="s">
        <v>16</v>
      </c>
      <c r="C11" s="10">
        <v>17</v>
      </c>
      <c r="D11" s="10">
        <v>18</v>
      </c>
      <c r="E11" s="10">
        <v>28</v>
      </c>
      <c r="F11" s="10">
        <v>24</v>
      </c>
      <c r="G11" s="10">
        <v>100</v>
      </c>
      <c r="H11" s="11">
        <v>0.01</v>
      </c>
      <c r="I11" s="12">
        <f t="shared" si="0"/>
        <v>3.06</v>
      </c>
    </row>
  </sheetData>
  <mergeCells count="1">
    <mergeCell ref="A2:I2"/>
  </mergeCells>
  <hyperlinks>
    <hyperlink ref="B5" r:id="rId1" xr:uid="{B701CA69-D386-4AD0-AE0F-0069269990BF}"/>
    <hyperlink ref="B6" r:id="rId2" xr:uid="{D115D373-8CCE-4BF3-B2C5-6DA63D91F900}"/>
    <hyperlink ref="B9" r:id="rId3" xr:uid="{4B2D673B-8FE7-4037-AB07-3A476687B347}"/>
    <hyperlink ref="B7" r:id="rId4" xr:uid="{A896E91C-CA08-4F9F-9532-AB07F4F95848}"/>
    <hyperlink ref="B8" r:id="rId5" xr:uid="{FF9C2B46-F9F9-424C-992D-AFADC7EDADC5}"/>
    <hyperlink ref="B10" r:id="rId6" xr:uid="{0FC75B86-BF3A-47C8-A6EA-C7DC224E53FB}"/>
    <hyperlink ref="B11" r:id="rId7" xr:uid="{84546FCC-C862-4345-BC82-B75CC46AFFC8}"/>
  </hyperlinks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Fertilizer Needed</vt:lpstr>
      <vt:lpstr>Fertilizer Concentrate</vt:lpstr>
      <vt:lpstr>Gallons of Concentrate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Nosie</dc:creator>
  <cp:lastModifiedBy>Bill Nosie</cp:lastModifiedBy>
  <dcterms:created xsi:type="dcterms:W3CDTF">2025-08-19T16:53:01Z</dcterms:created>
  <dcterms:modified xsi:type="dcterms:W3CDTF">2025-08-27T23:10:13Z</dcterms:modified>
</cp:coreProperties>
</file>